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ngner\Downloads\"/>
    </mc:Choice>
  </mc:AlternateContent>
  <bookViews>
    <workbookView xWindow="0" yWindow="0" windowWidth="28800" windowHeight="12300"/>
  </bookViews>
  <sheets>
    <sheet name="BYA PAL Calc - Biweekly" sheetId="1" r:id="rId1"/>
    <sheet name="BYA PAL Calc - Monthly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3" l="1"/>
  <c r="C5" i="3"/>
  <c r="C7" i="1"/>
  <c r="C5" i="1"/>
  <c r="B19" i="1"/>
  <c r="B14" i="1"/>
  <c r="C20" i="3"/>
  <c r="C15" i="3"/>
  <c r="B19" i="3"/>
  <c r="A20" i="3" s="1"/>
  <c r="B14" i="3" l="1"/>
  <c r="A15" i="3" s="1"/>
  <c r="E5" i="3" l="1"/>
  <c r="G5" i="3" s="1"/>
  <c r="E7" i="3"/>
  <c r="G7" i="3" s="1"/>
  <c r="I20" i="3"/>
  <c r="E20" i="3"/>
  <c r="G20" i="3" s="1"/>
  <c r="I15" i="3"/>
  <c r="E15" i="3"/>
  <c r="G15" i="3" s="1"/>
  <c r="I7" i="3"/>
  <c r="I5" i="3"/>
  <c r="C20" i="1"/>
  <c r="E20" i="1" s="1"/>
  <c r="G20" i="1" s="1"/>
  <c r="C15" i="1"/>
  <c r="E15" i="1" s="1"/>
  <c r="G15" i="1" s="1"/>
  <c r="I20" i="1"/>
  <c r="I15" i="1"/>
  <c r="E7" i="1"/>
  <c r="G7" i="1" s="1"/>
  <c r="I7" i="1"/>
  <c r="I5" i="1" l="1"/>
  <c r="E5" i="1"/>
  <c r="G5" i="1" s="1"/>
</calcChain>
</file>

<file path=xl/sharedStrings.xml><?xml version="1.0" encoding="utf-8"?>
<sst xmlns="http://schemas.openxmlformats.org/spreadsheetml/2006/main" count="62" uniqueCount="29">
  <si>
    <t>Biweekly Position - Time Based Pay</t>
  </si>
  <si>
    <t>If you have an hourly rate plug it here.</t>
  </si>
  <si>
    <t>Cumulitive hours spent in the last four pay periods devided by 4.</t>
  </si>
  <si>
    <t>Hours Taken:
For Calculation purposes, enter number of hours to claim to not exceed remaining balance.
KEEP TRACK of Submissions</t>
  </si>
  <si>
    <r>
      <t xml:space="preserve">Amount To Submit:
Use this amount to submit a One-Time pay using </t>
    </r>
    <r>
      <rPr>
        <b/>
        <sz val="10"/>
        <color rgb="FFFF0000"/>
        <rFont val="Calibri"/>
        <family val="2"/>
        <scheme val="minor"/>
      </rPr>
      <t>"RGC"</t>
    </r>
    <r>
      <rPr>
        <sz val="10"/>
        <color theme="3"/>
        <rFont val="Calibri"/>
        <family val="2"/>
        <scheme val="minor"/>
      </rPr>
      <t xml:space="preserve"> earn code</t>
    </r>
  </si>
  <si>
    <t>Hourly Rate</t>
  </si>
  <si>
    <t>AVG Hours Spent Per PP based on Previous Periods</t>
  </si>
  <si>
    <t>Job FTE or FTE Per PP Based on AVG Hours</t>
  </si>
  <si>
    <t>Admin Leave Max</t>
  </si>
  <si>
    <t>Admin Leave Max Based on FTE</t>
  </si>
  <si>
    <t>Previous Admin Leave Takes</t>
  </si>
  <si>
    <t>Remaining Admin Leave Balance</t>
  </si>
  <si>
    <t>Current Pay Period Takes not to Exceed Remaining Balance</t>
  </si>
  <si>
    <t>One Time Pay</t>
  </si>
  <si>
    <t>Example 1</t>
  </si>
  <si>
    <t>Example 2</t>
  </si>
  <si>
    <r>
      <t xml:space="preserve">Biweekly Position - Flat Dollar Amount Based Pay </t>
    </r>
    <r>
      <rPr>
        <b/>
        <i/>
        <sz val="11"/>
        <color rgb="FFFF0000"/>
        <rFont val="Calibri"/>
        <family val="2"/>
        <scheme val="minor"/>
      </rPr>
      <t>(Pay is the same every pay period regardless of hours spent)</t>
    </r>
  </si>
  <si>
    <t>Pay Rate per PP</t>
  </si>
  <si>
    <t>This amount is paid to employee on a monthly basis regardless of time spent</t>
  </si>
  <si>
    <t>Hours Per PP</t>
  </si>
  <si>
    <t>Biweekly Hours</t>
  </si>
  <si>
    <t>Pay Rate</t>
  </si>
  <si>
    <t xml:space="preserve">Calculated Hourly rate </t>
  </si>
  <si>
    <t>This amount is paid to employee every pay period regardless of time spent</t>
  </si>
  <si>
    <t>Monthly Position - Time Based Pay</t>
  </si>
  <si>
    <t>Cumulitive hours spent in the last two pay periods devided by 2.
Ex: 50 Total Hours
Avg = 25</t>
  </si>
  <si>
    <t>Job FTE or FTE Per PP Based on AVG Monthly Hours</t>
  </si>
  <si>
    <r>
      <t xml:space="preserve">Monthly Position - Flat Dollar Amount Based Pay </t>
    </r>
    <r>
      <rPr>
        <b/>
        <i/>
        <sz val="11"/>
        <color rgb="FFFF0000"/>
        <rFont val="Calibri"/>
        <family val="2"/>
        <scheme val="minor"/>
      </rPr>
      <t>(Pay is the same every pay period regardless of hours spent)</t>
    </r>
  </si>
  <si>
    <t xml:space="preserve">Average Monthly Hours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</si>
</sst>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9C6FF"/>
        <bgColor indexed="64"/>
      </patternFill>
    </fill>
    <fill>
      <patternFill patternType="solid">
        <fgColor rgb="FFFDF0E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ck">
        <color theme="4" tint="0.499984740745262"/>
      </left>
      <right style="thick">
        <color theme="4" tint="0.499984740745262"/>
      </right>
      <top style="thick">
        <color theme="4" tint="0.499984740745262"/>
      </top>
      <bottom style="thick">
        <color theme="4" tint="0.499984740745262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 style="thin">
        <color rgb="FFB2B2B2"/>
      </top>
      <bottom style="thin">
        <color rgb="FFB2B2B2"/>
      </bottom>
      <diagonal/>
    </border>
    <border>
      <left style="thin">
        <color theme="5"/>
      </left>
      <right/>
      <top style="thick">
        <color theme="4" tint="0.499984740745262"/>
      </top>
      <bottom style="thick">
        <color theme="5"/>
      </bottom>
      <diagonal/>
    </border>
    <border>
      <left style="medium">
        <color indexed="64"/>
      </left>
      <right/>
      <top style="thick">
        <color theme="4" tint="0.499984740745262"/>
      </top>
      <bottom style="thick">
        <color theme="5"/>
      </bottom>
      <diagonal/>
    </border>
    <border>
      <left style="medium">
        <color indexed="64"/>
      </left>
      <right style="thin">
        <color theme="5"/>
      </right>
      <top style="thick">
        <color theme="4" tint="0.499984740745262"/>
      </top>
      <bottom style="thick">
        <color theme="5"/>
      </bottom>
      <diagonal/>
    </border>
    <border>
      <left style="thick">
        <color theme="4" tint="0.499984740745262"/>
      </left>
      <right/>
      <top style="thick">
        <color theme="4" tint="0.499984740745262"/>
      </top>
      <bottom style="thick">
        <color theme="4" tint="0.499984740745262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theme="4" tint="0.499984740745262"/>
      </left>
      <right/>
      <top style="thin">
        <color theme="4" tint="0.499984740745262"/>
      </top>
      <bottom style="thin">
        <color theme="4" tint="0.499984740745262"/>
      </bottom>
      <diagonal/>
    </border>
    <border>
      <left/>
      <right/>
      <top style="thin">
        <color theme="4" tint="0.499984740745262"/>
      </top>
      <bottom style="thin">
        <color theme="4" tint="0.499984740745262"/>
      </bottom>
      <diagonal/>
    </border>
    <border>
      <left/>
      <right style="thin">
        <color theme="4" tint="0.499984740745262"/>
      </right>
      <top style="thin">
        <color theme="4" tint="0.499984740745262"/>
      </top>
      <bottom style="thin">
        <color theme="4" tint="0.499984740745262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44" fontId="0" fillId="0" borderId="0" xfId="1" applyFont="1"/>
    <xf numFmtId="164" fontId="0" fillId="0" borderId="0" xfId="0" applyNumberFormat="1" applyBorder="1"/>
    <xf numFmtId="164" fontId="0" fillId="4" borderId="3" xfId="5" applyNumberFormat="1" applyFont="1" applyFill="1" applyBorder="1"/>
    <xf numFmtId="0" fontId="0" fillId="4" borderId="3" xfId="5" applyFont="1" applyFill="1" applyBorder="1"/>
    <xf numFmtId="44" fontId="0" fillId="3" borderId="2" xfId="4" applyNumberFormat="1" applyFont="1" applyFill="1" applyBorder="1"/>
    <xf numFmtId="164" fontId="0" fillId="3" borderId="2" xfId="4" applyNumberFormat="1" applyFont="1" applyFill="1" applyBorder="1"/>
    <xf numFmtId="44" fontId="0" fillId="5" borderId="3" xfId="6" applyNumberFormat="1" applyFont="1" applyFill="1" applyBorder="1"/>
    <xf numFmtId="164" fontId="0" fillId="8" borderId="2" xfId="4" applyNumberFormat="1" applyFont="1" applyFill="1" applyBorder="1"/>
    <xf numFmtId="44" fontId="0" fillId="3" borderId="6" xfId="4" applyNumberFormat="1" applyFont="1" applyFill="1" applyBorder="1"/>
    <xf numFmtId="164" fontId="0" fillId="3" borderId="6" xfId="4" applyNumberFormat="1" applyFont="1" applyFill="1" applyBorder="1"/>
    <xf numFmtId="164" fontId="0" fillId="8" borderId="6" xfId="4" applyNumberFormat="1" applyFont="1" applyFill="1" applyBorder="1"/>
    <xf numFmtId="165" fontId="0" fillId="6" borderId="6" xfId="5" applyNumberFormat="1" applyFont="1" applyFill="1" applyBorder="1"/>
    <xf numFmtId="0" fontId="0" fillId="4" borderId="8" xfId="5" applyFont="1" applyFill="1" applyBorder="1"/>
    <xf numFmtId="164" fontId="0" fillId="4" borderId="8" xfId="5" applyNumberFormat="1" applyFont="1" applyFill="1" applyBorder="1"/>
    <xf numFmtId="44" fontId="0" fillId="5" borderId="2" xfId="6" applyNumberFormat="1" applyFont="1" applyFill="1" applyBorder="1"/>
    <xf numFmtId="1" fontId="0" fillId="3" borderId="2" xfId="4" applyNumberFormat="1" applyFont="1" applyFill="1" applyBorder="1" applyAlignment="1">
      <alignment horizontal="right" indent="1"/>
    </xf>
    <xf numFmtId="165" fontId="0" fillId="6" borderId="13" xfId="5" applyNumberFormat="1" applyFont="1" applyFill="1" applyBorder="1"/>
    <xf numFmtId="0" fontId="0" fillId="4" borderId="13" xfId="5" applyFont="1" applyFill="1" applyBorder="1"/>
    <xf numFmtId="164" fontId="0" fillId="4" borderId="13" xfId="5" applyNumberFormat="1" applyFont="1" applyFill="1" applyBorder="1"/>
    <xf numFmtId="164" fontId="0" fillId="8" borderId="14" xfId="4" applyNumberFormat="1" applyFont="1" applyFill="1" applyBorder="1"/>
    <xf numFmtId="164" fontId="0" fillId="3" borderId="14" xfId="4" applyNumberFormat="1" applyFont="1" applyFill="1" applyBorder="1"/>
    <xf numFmtId="44" fontId="0" fillId="5" borderId="13" xfId="6" applyNumberFormat="1" applyFont="1" applyFill="1" applyBorder="1"/>
    <xf numFmtId="0" fontId="4" fillId="2" borderId="4" xfId="2" applyFont="1" applyBorder="1" applyAlignment="1">
      <alignment horizontal="right" vertical="top"/>
    </xf>
    <xf numFmtId="44" fontId="4" fillId="0" borderId="12" xfId="1" applyFont="1" applyBorder="1" applyAlignment="1">
      <alignment vertical="top"/>
    </xf>
    <xf numFmtId="1" fontId="4" fillId="4" borderId="12" xfId="5" applyNumberFormat="1" applyFont="1" applyBorder="1" applyAlignment="1">
      <alignment horizontal="right" vertical="top" indent="1"/>
    </xf>
    <xf numFmtId="44" fontId="4" fillId="4" borderId="12" xfId="5" applyNumberFormat="1" applyFont="1" applyBorder="1" applyAlignment="1">
      <alignment vertical="top"/>
    </xf>
    <xf numFmtId="0" fontId="6" fillId="0" borderId="1" xfId="3" applyFont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4" fillId="7" borderId="9" xfId="0" applyFont="1" applyFill="1" applyBorder="1" applyAlignment="1">
      <alignment horizontal="center" vertical="top" wrapText="1"/>
    </xf>
    <xf numFmtId="0" fontId="4" fillId="9" borderId="10" xfId="2" applyFont="1" applyFill="1" applyBorder="1" applyAlignment="1">
      <alignment horizontal="center" vertical="top" wrapText="1"/>
    </xf>
    <xf numFmtId="0" fontId="4" fillId="9" borderId="9" xfId="2" applyFont="1" applyFill="1" applyBorder="1" applyAlignment="1">
      <alignment horizontal="center" vertical="top" wrapText="1"/>
    </xf>
    <xf numFmtId="0" fontId="4" fillId="2" borderId="9" xfId="2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2" fillId="0" borderId="1" xfId="3" applyAlignment="1"/>
    <xf numFmtId="44" fontId="8" fillId="10" borderId="5" xfId="4" applyNumberFormat="1" applyFont="1" applyFill="1" applyBorder="1" applyAlignment="1"/>
    <xf numFmtId="44" fontId="8" fillId="10" borderId="0" xfId="4" applyNumberFormat="1" applyFont="1" applyFill="1" applyBorder="1" applyAlignment="1"/>
    <xf numFmtId="44" fontId="8" fillId="10" borderId="7" xfId="4" applyNumberFormat="1" applyFont="1" applyFill="1" applyBorder="1" applyAlignment="1"/>
    <xf numFmtId="0" fontId="5" fillId="11" borderId="15" xfId="2" applyFont="1" applyFill="1" applyBorder="1" applyAlignment="1">
      <alignment horizontal="left" vertical="top"/>
    </xf>
    <xf numFmtId="0" fontId="5" fillId="11" borderId="16" xfId="2" applyFont="1" applyFill="1" applyBorder="1" applyAlignment="1">
      <alignment horizontal="left" vertical="top"/>
    </xf>
    <xf numFmtId="0" fontId="5" fillId="11" borderId="17" xfId="2" applyFont="1" applyFill="1" applyBorder="1" applyAlignment="1">
      <alignment horizontal="left" vertical="top"/>
    </xf>
  </cellXfs>
  <cellStyles count="7">
    <cellStyle name="20% - Accent3" xfId="5" builtinId="38"/>
    <cellStyle name="40% - Accent3" xfId="2" builtinId="39"/>
    <cellStyle name="40% - Accent6" xfId="6" builtinId="51"/>
    <cellStyle name="Currency" xfId="1" builtinId="4"/>
    <cellStyle name="Heading 2" xfId="3" builtinId="17"/>
    <cellStyle name="Normal" xfId="0" builtinId="0"/>
    <cellStyle name="Note" xfId="4" builtinId="10"/>
  </cellStyles>
  <dxfs count="8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0E9"/>
      <color rgb="FF79C6FF"/>
      <color rgb="FF4F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tabSelected="1" zoomScaleNormal="100" workbookViewId="0">
      <selection activeCell="G27" sqref="G27"/>
    </sheetView>
  </sheetViews>
  <sheetFormatPr defaultRowHeight="15" x14ac:dyDescent="0.25"/>
  <cols>
    <col min="1" max="1" width="14.7109375" customWidth="1"/>
    <col min="2" max="2" width="15.7109375" customWidth="1"/>
    <col min="3" max="3" width="13.7109375" customWidth="1"/>
    <col min="4" max="7" width="9.7109375" customWidth="1"/>
    <col min="8" max="8" width="17.7109375" customWidth="1"/>
    <col min="9" max="9" width="12.7109375" customWidth="1"/>
  </cols>
  <sheetData>
    <row r="1" spans="1:9" ht="18" thickBot="1" x14ac:dyDescent="0.3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ht="117" customHeight="1" thickTop="1" thickBot="1" x14ac:dyDescent="0.3">
      <c r="A2" s="29" t="s">
        <v>1</v>
      </c>
      <c r="B2" s="29" t="s">
        <v>2</v>
      </c>
      <c r="C2" s="29"/>
      <c r="D2" s="29"/>
      <c r="E2" s="29"/>
      <c r="F2" s="29"/>
      <c r="G2" s="29"/>
      <c r="H2" s="29" t="s">
        <v>3</v>
      </c>
      <c r="I2" s="29" t="s">
        <v>4</v>
      </c>
    </row>
    <row r="3" spans="1:9" ht="53.1" customHeight="1" thickTop="1" thickBot="1" x14ac:dyDescent="0.3">
      <c r="A3" s="30" t="s">
        <v>5</v>
      </c>
      <c r="B3" s="30" t="s">
        <v>6</v>
      </c>
      <c r="C3" s="31" t="s">
        <v>7</v>
      </c>
      <c r="D3" s="30" t="s">
        <v>8</v>
      </c>
      <c r="E3" s="30" t="s">
        <v>9</v>
      </c>
      <c r="F3" s="32" t="s">
        <v>10</v>
      </c>
      <c r="G3" s="33" t="s">
        <v>11</v>
      </c>
      <c r="H3" s="34" t="s">
        <v>12</v>
      </c>
      <c r="I3" s="35" t="s">
        <v>13</v>
      </c>
    </row>
    <row r="4" spans="1:9" ht="15.75" thickTop="1" x14ac:dyDescent="0.25">
      <c r="A4" s="37" t="s">
        <v>14</v>
      </c>
      <c r="B4" s="38"/>
      <c r="C4" s="38"/>
      <c r="D4" s="38"/>
      <c r="E4" s="38"/>
      <c r="F4" s="38"/>
      <c r="G4" s="38"/>
      <c r="H4" s="38"/>
      <c r="I4" s="39"/>
    </row>
    <row r="5" spans="1:9" x14ac:dyDescent="0.25">
      <c r="A5" s="11">
        <v>23</v>
      </c>
      <c r="B5" s="12">
        <v>12.5</v>
      </c>
      <c r="C5" s="14">
        <f>B5/80</f>
        <v>0.15625</v>
      </c>
      <c r="D5" s="15">
        <v>128</v>
      </c>
      <c r="E5" s="16">
        <f>C5*D5</f>
        <v>20</v>
      </c>
      <c r="F5" s="13">
        <v>0</v>
      </c>
      <c r="G5" s="13">
        <f>E5-F5</f>
        <v>20</v>
      </c>
      <c r="H5" s="12">
        <v>10</v>
      </c>
      <c r="I5" s="17">
        <f>A5*H5</f>
        <v>230</v>
      </c>
    </row>
    <row r="6" spans="1:9" x14ac:dyDescent="0.25">
      <c r="A6" s="37" t="s">
        <v>15</v>
      </c>
      <c r="B6" s="38"/>
      <c r="C6" s="38"/>
      <c r="D6" s="38"/>
      <c r="E6" s="38"/>
      <c r="F6" s="38"/>
      <c r="G6" s="38"/>
      <c r="H6" s="38"/>
      <c r="I6" s="39"/>
    </row>
    <row r="7" spans="1:9" x14ac:dyDescent="0.25">
      <c r="A7" s="11">
        <v>32</v>
      </c>
      <c r="B7" s="12">
        <v>20</v>
      </c>
      <c r="C7" s="14">
        <f>B7/80</f>
        <v>0.25</v>
      </c>
      <c r="D7" s="15">
        <v>128</v>
      </c>
      <c r="E7" s="16">
        <f t="shared" ref="E7" si="0">C7*D7</f>
        <v>32</v>
      </c>
      <c r="F7" s="13">
        <v>0</v>
      </c>
      <c r="G7" s="13">
        <f>E7-F7</f>
        <v>32</v>
      </c>
      <c r="H7" s="12">
        <v>40</v>
      </c>
      <c r="I7" s="17">
        <f t="shared" ref="I7" si="1">A7*H7</f>
        <v>1280</v>
      </c>
    </row>
    <row r="8" spans="1:9" x14ac:dyDescent="0.25">
      <c r="A8" s="3"/>
      <c r="B8" s="1"/>
      <c r="C8" s="2"/>
      <c r="E8" s="1"/>
      <c r="F8" s="4"/>
      <c r="G8" s="4"/>
      <c r="H8" s="4"/>
      <c r="I8" s="3"/>
    </row>
    <row r="9" spans="1:9" x14ac:dyDescent="0.25">
      <c r="A9" s="3"/>
      <c r="B9" s="1"/>
      <c r="C9" s="2"/>
      <c r="E9" s="1"/>
      <c r="F9" s="4"/>
      <c r="G9" s="4"/>
      <c r="H9" s="4"/>
      <c r="I9" s="3"/>
    </row>
    <row r="10" spans="1:9" ht="18" thickBot="1" x14ac:dyDescent="0.35">
      <c r="A10" s="36" t="s">
        <v>16</v>
      </c>
      <c r="B10" s="36"/>
      <c r="C10" s="36"/>
      <c r="D10" s="36"/>
      <c r="E10" s="36"/>
      <c r="F10" s="36"/>
      <c r="G10" s="36"/>
      <c r="H10" s="36"/>
      <c r="I10" s="36"/>
    </row>
    <row r="11" spans="1:9" ht="16.5" thickTop="1" thickBot="1" x14ac:dyDescent="0.3">
      <c r="A11" s="37" t="s">
        <v>14</v>
      </c>
      <c r="B11" s="38"/>
      <c r="C11" s="38"/>
      <c r="D11" s="38"/>
      <c r="E11" s="38"/>
      <c r="F11" s="38"/>
      <c r="G11" s="38"/>
      <c r="H11" s="38"/>
      <c r="I11" s="39"/>
    </row>
    <row r="12" spans="1:9" ht="16.5" thickTop="1" thickBot="1" x14ac:dyDescent="0.3">
      <c r="A12" s="25" t="s">
        <v>17</v>
      </c>
      <c r="B12" s="26">
        <v>500</v>
      </c>
      <c r="C12" s="40" t="s">
        <v>18</v>
      </c>
      <c r="D12" s="41"/>
      <c r="E12" s="41"/>
      <c r="F12" s="41"/>
      <c r="G12" s="41"/>
      <c r="H12" s="41"/>
      <c r="I12" s="42"/>
    </row>
    <row r="13" spans="1:9" ht="16.5" thickTop="1" thickBot="1" x14ac:dyDescent="0.3">
      <c r="A13" s="25" t="s">
        <v>19</v>
      </c>
      <c r="B13" s="27">
        <v>80</v>
      </c>
      <c r="C13" s="40" t="s">
        <v>20</v>
      </c>
      <c r="D13" s="41"/>
      <c r="E13" s="41"/>
      <c r="F13" s="41"/>
      <c r="G13" s="41"/>
      <c r="H13" s="41"/>
      <c r="I13" s="42"/>
    </row>
    <row r="14" spans="1:9" ht="16.5" thickTop="1" thickBot="1" x14ac:dyDescent="0.3">
      <c r="A14" s="25" t="s">
        <v>21</v>
      </c>
      <c r="B14" s="28">
        <f>B12/B13</f>
        <v>6.25</v>
      </c>
      <c r="C14" s="40" t="s">
        <v>22</v>
      </c>
      <c r="D14" s="41"/>
      <c r="E14" s="41"/>
      <c r="F14" s="41"/>
      <c r="G14" s="41"/>
      <c r="H14" s="41"/>
      <c r="I14" s="42"/>
    </row>
    <row r="15" spans="1:9" ht="15.75" thickTop="1" x14ac:dyDescent="0.25">
      <c r="A15" s="7">
        <v>6.25</v>
      </c>
      <c r="B15" s="18">
        <v>80</v>
      </c>
      <c r="C15" s="14">
        <f>B15/80</f>
        <v>1</v>
      </c>
      <c r="D15" s="6">
        <v>128</v>
      </c>
      <c r="E15" s="5">
        <f>C15*D15</f>
        <v>128</v>
      </c>
      <c r="F15" s="13">
        <v>0</v>
      </c>
      <c r="G15" s="13">
        <f>E15-F15</f>
        <v>128</v>
      </c>
      <c r="H15" s="8">
        <v>80</v>
      </c>
      <c r="I15" s="9">
        <f>A15*H15</f>
        <v>500</v>
      </c>
    </row>
    <row r="16" spans="1:9" ht="15.75" thickBot="1" x14ac:dyDescent="0.3">
      <c r="A16" s="37" t="s">
        <v>15</v>
      </c>
      <c r="B16" s="38"/>
      <c r="C16" s="38"/>
      <c r="D16" s="38"/>
      <c r="E16" s="38"/>
      <c r="F16" s="38"/>
      <c r="G16" s="38"/>
      <c r="H16" s="38"/>
      <c r="I16" s="39"/>
    </row>
    <row r="17" spans="1:9" ht="16.5" thickTop="1" thickBot="1" x14ac:dyDescent="0.3">
      <c r="A17" s="25" t="s">
        <v>17</v>
      </c>
      <c r="B17" s="26">
        <v>3500</v>
      </c>
      <c r="C17" s="40" t="s">
        <v>23</v>
      </c>
      <c r="D17" s="41"/>
      <c r="E17" s="41"/>
      <c r="F17" s="41"/>
      <c r="G17" s="41"/>
      <c r="H17" s="41"/>
      <c r="I17" s="42"/>
    </row>
    <row r="18" spans="1:9" ht="16.5" thickTop="1" thickBot="1" x14ac:dyDescent="0.3">
      <c r="A18" s="25" t="s">
        <v>19</v>
      </c>
      <c r="B18" s="27">
        <v>80</v>
      </c>
      <c r="C18" s="40" t="s">
        <v>20</v>
      </c>
      <c r="D18" s="41"/>
      <c r="E18" s="41"/>
      <c r="F18" s="41"/>
      <c r="G18" s="41"/>
      <c r="H18" s="41"/>
      <c r="I18" s="42"/>
    </row>
    <row r="19" spans="1:9" ht="16.5" thickTop="1" thickBot="1" x14ac:dyDescent="0.3">
      <c r="A19" s="25" t="s">
        <v>21</v>
      </c>
      <c r="B19" s="28">
        <f>B17/B18</f>
        <v>43.75</v>
      </c>
      <c r="C19" s="40" t="s">
        <v>22</v>
      </c>
      <c r="D19" s="41"/>
      <c r="E19" s="41"/>
      <c r="F19" s="41"/>
      <c r="G19" s="41"/>
      <c r="H19" s="41"/>
      <c r="I19" s="42"/>
    </row>
    <row r="20" spans="1:9" ht="15.75" thickTop="1" x14ac:dyDescent="0.25">
      <c r="A20" s="7">
        <v>43.75</v>
      </c>
      <c r="B20" s="18">
        <v>80</v>
      </c>
      <c r="C20" s="14">
        <f>B20/80</f>
        <v>1</v>
      </c>
      <c r="D20" s="6">
        <v>128</v>
      </c>
      <c r="E20" s="5">
        <f>C20*D20</f>
        <v>128</v>
      </c>
      <c r="F20" s="13">
        <v>0</v>
      </c>
      <c r="G20" s="13">
        <f>E20-F20</f>
        <v>128</v>
      </c>
      <c r="H20" s="8">
        <v>80</v>
      </c>
      <c r="I20" s="9">
        <f t="shared" ref="I20" si="2">A20*H20</f>
        <v>3500</v>
      </c>
    </row>
  </sheetData>
  <mergeCells count="12">
    <mergeCell ref="C18:I18"/>
    <mergeCell ref="C19:I19"/>
    <mergeCell ref="C12:I12"/>
    <mergeCell ref="C13:I13"/>
    <mergeCell ref="C14:I14"/>
    <mergeCell ref="A16:I16"/>
    <mergeCell ref="C17:I17"/>
    <mergeCell ref="A1:I1"/>
    <mergeCell ref="A10:I10"/>
    <mergeCell ref="A4:I4"/>
    <mergeCell ref="A6:I6"/>
    <mergeCell ref="A11:I11"/>
  </mergeCells>
  <conditionalFormatting sqref="H15">
    <cfRule type="cellIs" dxfId="7" priority="6" operator="greaterThan">
      <formula>$G$15</formula>
    </cfRule>
  </conditionalFormatting>
  <conditionalFormatting sqref="H20">
    <cfRule type="cellIs" dxfId="6" priority="4" operator="greaterThan">
      <formula>$G$20</formula>
    </cfRule>
  </conditionalFormatting>
  <conditionalFormatting sqref="H5">
    <cfRule type="cellIs" dxfId="5" priority="3" operator="greaterThan">
      <formula>#REF!</formula>
    </cfRule>
  </conditionalFormatting>
  <conditionalFormatting sqref="H7">
    <cfRule type="cellIs" dxfId="4" priority="1" operator="greaterThan">
      <formula>$G$5</formula>
    </cfRule>
  </conditionalFormatting>
  <pageMargins left="0.7" right="0.7" top="0.75" bottom="0.75" header="0.3" footer="0.3"/>
  <pageSetup orientation="portrait" r:id="rId1"/>
  <ignoredErrors>
    <ignoredError sqref="B7 B5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zoomScaleNormal="100" workbookViewId="0">
      <selection activeCell="G27" sqref="G27"/>
    </sheetView>
  </sheetViews>
  <sheetFormatPr defaultRowHeight="15" x14ac:dyDescent="0.25"/>
  <cols>
    <col min="1" max="1" width="14.7109375" customWidth="1"/>
    <col min="2" max="2" width="15.7109375" customWidth="1"/>
    <col min="3" max="3" width="13.7109375" customWidth="1"/>
    <col min="4" max="7" width="9.7109375" customWidth="1"/>
    <col min="8" max="8" width="17.7109375" customWidth="1"/>
    <col min="9" max="9" width="12.7109375" customWidth="1"/>
  </cols>
  <sheetData>
    <row r="1" spans="1:9" ht="18" thickBot="1" x14ac:dyDescent="0.35">
      <c r="A1" s="36" t="s">
        <v>24</v>
      </c>
      <c r="B1" s="36"/>
      <c r="C1" s="36"/>
      <c r="D1" s="36"/>
      <c r="E1" s="36"/>
      <c r="F1" s="36"/>
      <c r="G1" s="36"/>
      <c r="H1" s="36"/>
      <c r="I1" s="36"/>
    </row>
    <row r="2" spans="1:9" ht="117" customHeight="1" thickTop="1" thickBot="1" x14ac:dyDescent="0.3">
      <c r="A2" s="29" t="s">
        <v>1</v>
      </c>
      <c r="B2" s="29" t="s">
        <v>25</v>
      </c>
      <c r="C2" s="29"/>
      <c r="D2" s="29"/>
      <c r="E2" s="29"/>
      <c r="F2" s="29"/>
      <c r="G2" s="29"/>
      <c r="H2" s="29" t="s">
        <v>3</v>
      </c>
      <c r="I2" s="29" t="s">
        <v>4</v>
      </c>
    </row>
    <row r="3" spans="1:9" ht="53.1" customHeight="1" thickTop="1" thickBot="1" x14ac:dyDescent="0.3">
      <c r="A3" s="30" t="s">
        <v>5</v>
      </c>
      <c r="B3" s="30" t="s">
        <v>6</v>
      </c>
      <c r="C3" s="31" t="s">
        <v>26</v>
      </c>
      <c r="D3" s="30" t="s">
        <v>8</v>
      </c>
      <c r="E3" s="30" t="s">
        <v>9</v>
      </c>
      <c r="F3" s="32" t="s">
        <v>10</v>
      </c>
      <c r="G3" s="33" t="s">
        <v>11</v>
      </c>
      <c r="H3" s="34" t="s">
        <v>12</v>
      </c>
      <c r="I3" s="35" t="s">
        <v>13</v>
      </c>
    </row>
    <row r="4" spans="1:9" ht="15.75" thickTop="1" x14ac:dyDescent="0.25">
      <c r="A4" s="37" t="s">
        <v>14</v>
      </c>
      <c r="B4" s="38"/>
      <c r="C4" s="38"/>
      <c r="D4" s="38"/>
      <c r="E4" s="38"/>
      <c r="F4" s="38"/>
      <c r="G4" s="38"/>
      <c r="H4" s="38"/>
      <c r="I4" s="39"/>
    </row>
    <row r="5" spans="1:9" x14ac:dyDescent="0.25">
      <c r="A5" s="11">
        <v>38</v>
      </c>
      <c r="B5" s="12">
        <v>25</v>
      </c>
      <c r="C5" s="14">
        <f>B5/174</f>
        <v>0.14367816091954022</v>
      </c>
      <c r="D5" s="15">
        <v>128</v>
      </c>
      <c r="E5" s="16">
        <f>C5*D5</f>
        <v>18.390804597701148</v>
      </c>
      <c r="F5" s="13">
        <v>0</v>
      </c>
      <c r="G5" s="13">
        <f>E5-F5</f>
        <v>18.390804597701148</v>
      </c>
      <c r="H5" s="12">
        <v>10</v>
      </c>
      <c r="I5" s="17">
        <f>A5*H5</f>
        <v>380</v>
      </c>
    </row>
    <row r="6" spans="1:9" x14ac:dyDescent="0.25">
      <c r="A6" s="37" t="s">
        <v>15</v>
      </c>
      <c r="B6" s="38"/>
      <c r="C6" s="38"/>
      <c r="D6" s="38"/>
      <c r="E6" s="38"/>
      <c r="F6" s="38"/>
      <c r="G6" s="38"/>
      <c r="H6" s="38"/>
      <c r="I6" s="39"/>
    </row>
    <row r="7" spans="1:9" x14ac:dyDescent="0.25">
      <c r="A7" s="11">
        <v>55</v>
      </c>
      <c r="B7" s="12">
        <v>20</v>
      </c>
      <c r="C7" s="14">
        <f>B7/174</f>
        <v>0.11494252873563218</v>
      </c>
      <c r="D7" s="15">
        <v>128</v>
      </c>
      <c r="E7" s="16">
        <f t="shared" ref="E7" si="0">C7*D7</f>
        <v>14.712643678160919</v>
      </c>
      <c r="F7" s="13">
        <v>0</v>
      </c>
      <c r="G7" s="13">
        <f>E7-F7</f>
        <v>14.712643678160919</v>
      </c>
      <c r="H7" s="12">
        <v>20</v>
      </c>
      <c r="I7" s="17">
        <f t="shared" ref="I7" si="1">A7*H7</f>
        <v>1100</v>
      </c>
    </row>
    <row r="8" spans="1:9" x14ac:dyDescent="0.25">
      <c r="A8" s="3"/>
      <c r="B8" s="1"/>
      <c r="C8" s="2"/>
      <c r="E8" s="1"/>
      <c r="F8" s="4"/>
      <c r="G8" s="4"/>
      <c r="H8" s="4"/>
      <c r="I8" s="3"/>
    </row>
    <row r="9" spans="1:9" x14ac:dyDescent="0.25">
      <c r="A9" s="3"/>
      <c r="B9" s="1"/>
      <c r="C9" s="2"/>
      <c r="E9" s="1"/>
      <c r="F9" s="4"/>
      <c r="G9" s="4"/>
      <c r="H9" s="4"/>
      <c r="I9" s="3"/>
    </row>
    <row r="10" spans="1:9" ht="18" thickBot="1" x14ac:dyDescent="0.35">
      <c r="A10" s="36" t="s">
        <v>27</v>
      </c>
      <c r="B10" s="36"/>
      <c r="C10" s="36"/>
      <c r="D10" s="36"/>
      <c r="E10" s="36"/>
      <c r="F10" s="36"/>
      <c r="G10" s="36"/>
      <c r="H10" s="36"/>
      <c r="I10" s="36"/>
    </row>
    <row r="11" spans="1:9" ht="16.5" thickTop="1" thickBot="1" x14ac:dyDescent="0.3">
      <c r="A11" s="37" t="s">
        <v>14</v>
      </c>
      <c r="B11" s="38"/>
      <c r="C11" s="38"/>
      <c r="D11" s="38"/>
      <c r="E11" s="38"/>
      <c r="F11" s="38"/>
      <c r="G11" s="38"/>
      <c r="H11" s="38"/>
      <c r="I11" s="39"/>
    </row>
    <row r="12" spans="1:9" ht="16.5" thickTop="1" thickBot="1" x14ac:dyDescent="0.3">
      <c r="A12" s="25" t="s">
        <v>17</v>
      </c>
      <c r="B12" s="26">
        <v>500</v>
      </c>
      <c r="C12" s="40" t="s">
        <v>18</v>
      </c>
      <c r="D12" s="41"/>
      <c r="E12" s="41"/>
      <c r="F12" s="41"/>
      <c r="G12" s="41"/>
      <c r="H12" s="41"/>
      <c r="I12" s="42"/>
    </row>
    <row r="13" spans="1:9" ht="16.5" thickTop="1" thickBot="1" x14ac:dyDescent="0.3">
      <c r="A13" s="25" t="s">
        <v>19</v>
      </c>
      <c r="B13" s="27">
        <v>174</v>
      </c>
      <c r="C13" s="40" t="s">
        <v>28</v>
      </c>
      <c r="D13" s="41"/>
      <c r="E13" s="41"/>
      <c r="F13" s="41"/>
      <c r="G13" s="41"/>
      <c r="H13" s="41"/>
      <c r="I13" s="42"/>
    </row>
    <row r="14" spans="1:9" ht="16.5" thickTop="1" thickBot="1" x14ac:dyDescent="0.3">
      <c r="A14" s="25" t="s">
        <v>21</v>
      </c>
      <c r="B14" s="28">
        <f>B12/B13</f>
        <v>2.8735632183908044</v>
      </c>
      <c r="C14" s="40" t="s">
        <v>22</v>
      </c>
      <c r="D14" s="41"/>
      <c r="E14" s="41"/>
      <c r="F14" s="41"/>
      <c r="G14" s="41"/>
      <c r="H14" s="41"/>
      <c r="I14" s="42"/>
    </row>
    <row r="15" spans="1:9" ht="15.75" thickTop="1" x14ac:dyDescent="0.25">
      <c r="A15" s="7">
        <f>B14</f>
        <v>2.8735632183908044</v>
      </c>
      <c r="B15" s="18">
        <v>174</v>
      </c>
      <c r="C15" s="19">
        <f>B15/B15</f>
        <v>1</v>
      </c>
      <c r="D15" s="20">
        <v>128</v>
      </c>
      <c r="E15" s="21">
        <f>C15*D15</f>
        <v>128</v>
      </c>
      <c r="F15" s="22">
        <v>0</v>
      </c>
      <c r="G15" s="22">
        <f>E15-F15</f>
        <v>128</v>
      </c>
      <c r="H15" s="23">
        <v>80</v>
      </c>
      <c r="I15" s="24">
        <f>A15*H15</f>
        <v>229.88505747126436</v>
      </c>
    </row>
    <row r="16" spans="1:9" ht="15.75" thickBot="1" x14ac:dyDescent="0.3">
      <c r="A16" s="37" t="s">
        <v>15</v>
      </c>
      <c r="B16" s="38"/>
      <c r="C16" s="38"/>
      <c r="D16" s="38"/>
      <c r="E16" s="38"/>
      <c r="F16" s="38"/>
      <c r="G16" s="38"/>
      <c r="H16" s="38"/>
      <c r="I16" s="39"/>
    </row>
    <row r="17" spans="1:9" ht="16.5" thickTop="1" thickBot="1" x14ac:dyDescent="0.3">
      <c r="A17" s="25" t="s">
        <v>17</v>
      </c>
      <c r="B17" s="26">
        <v>3500</v>
      </c>
      <c r="C17" s="40" t="s">
        <v>18</v>
      </c>
      <c r="D17" s="41"/>
      <c r="E17" s="41"/>
      <c r="F17" s="41"/>
      <c r="G17" s="41"/>
      <c r="H17" s="41"/>
      <c r="I17" s="42"/>
    </row>
    <row r="18" spans="1:9" ht="16.5" thickTop="1" thickBot="1" x14ac:dyDescent="0.3">
      <c r="A18" s="25" t="s">
        <v>19</v>
      </c>
      <c r="B18" s="27">
        <v>174</v>
      </c>
      <c r="C18" s="40" t="s">
        <v>28</v>
      </c>
      <c r="D18" s="41"/>
      <c r="E18" s="41"/>
      <c r="F18" s="41"/>
      <c r="G18" s="41"/>
      <c r="H18" s="41"/>
      <c r="I18" s="42"/>
    </row>
    <row r="19" spans="1:9" ht="16.5" thickTop="1" thickBot="1" x14ac:dyDescent="0.3">
      <c r="A19" s="25" t="s">
        <v>21</v>
      </c>
      <c r="B19" s="28">
        <f>B17/B18</f>
        <v>20.114942528735632</v>
      </c>
      <c r="C19" s="40" t="s">
        <v>22</v>
      </c>
      <c r="D19" s="41"/>
      <c r="E19" s="41"/>
      <c r="F19" s="41"/>
      <c r="G19" s="41"/>
      <c r="H19" s="41"/>
      <c r="I19" s="42"/>
    </row>
    <row r="20" spans="1:9" ht="15.75" thickTop="1" x14ac:dyDescent="0.25">
      <c r="A20" s="7">
        <f>B19</f>
        <v>20.114942528735632</v>
      </c>
      <c r="B20" s="18">
        <v>174</v>
      </c>
      <c r="C20" s="19">
        <f>B20/B20</f>
        <v>1</v>
      </c>
      <c r="D20" s="6">
        <v>128</v>
      </c>
      <c r="E20" s="5">
        <f>C20*D20</f>
        <v>128</v>
      </c>
      <c r="F20" s="10">
        <v>0</v>
      </c>
      <c r="G20" s="10">
        <f>E20-F20</f>
        <v>128</v>
      </c>
      <c r="H20" s="8">
        <v>80</v>
      </c>
      <c r="I20" s="9">
        <f t="shared" ref="I20" si="2">A20*H20</f>
        <v>1609.1954022988507</v>
      </c>
    </row>
  </sheetData>
  <mergeCells count="12">
    <mergeCell ref="C19:I19"/>
    <mergeCell ref="C14:I14"/>
    <mergeCell ref="A11:I11"/>
    <mergeCell ref="A16:I16"/>
    <mergeCell ref="C17:I17"/>
    <mergeCell ref="C18:I18"/>
    <mergeCell ref="A1:I1"/>
    <mergeCell ref="A10:I10"/>
    <mergeCell ref="A4:I4"/>
    <mergeCell ref="A6:I6"/>
    <mergeCell ref="C13:I13"/>
    <mergeCell ref="C12:I12"/>
  </mergeCells>
  <conditionalFormatting sqref="H5">
    <cfRule type="cellIs" dxfId="3" priority="6" operator="greaterThan">
      <formula>$G$5</formula>
    </cfRule>
  </conditionalFormatting>
  <conditionalFormatting sqref="H15">
    <cfRule type="cellIs" dxfId="2" priority="4" operator="greaterThan">
      <formula>$G$15</formula>
    </cfRule>
  </conditionalFormatting>
  <conditionalFormatting sqref="H20">
    <cfRule type="cellIs" dxfId="1" priority="3" operator="greaterThan">
      <formula>$G$20</formula>
    </cfRule>
  </conditionalFormatting>
  <conditionalFormatting sqref="H7">
    <cfRule type="cellIs" dxfId="0" priority="2" operator="greaterThan">
      <formula>$G$5</formula>
    </cfRule>
  </conditionalFormatting>
  <pageMargins left="0.7" right="0.7" top="0.75" bottom="0.75" header="0.3" footer="0.3"/>
  <pageSetup orientation="portrait" r:id="rId1"/>
  <ignoredErrors>
    <ignoredError sqref="B7 B5" calculatedColumn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3b2f8eb-7077-4394-88dc-fdd005b2502b">NMF73XMDHVK5-381521356-5793</_dlc_DocId>
    <_dlc_DocIdUrl xmlns="e3b2f8eb-7077-4394-88dc-fdd005b2502b">
      <Url>https://o365ucr.sharepoint.com/sites/BFS/BSA/_layouts/15/DocIdRedir.aspx?ID=NMF73XMDHVK5-381521356-5793</Url>
      <Description>NMF73XMDHVK5-381521356-5793</Description>
    </_dlc_DocIdUrl>
    <SharedWithUsers xmlns="e3b2f8eb-7077-4394-88dc-fdd005b2502b">
      <UserInfo>
        <DisplayName>Bobbi A McCracken</DisplayName>
        <AccountId>12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1578039E406942903ED31A17CC587F" ma:contentTypeVersion="10" ma:contentTypeDescription="Create a new document." ma:contentTypeScope="" ma:versionID="116332d0a6649a86e2fd7d42cd1c960e">
  <xsd:schema xmlns:xsd="http://www.w3.org/2001/XMLSchema" xmlns:xs="http://www.w3.org/2001/XMLSchema" xmlns:p="http://schemas.microsoft.com/office/2006/metadata/properties" xmlns:ns2="e3b2f8eb-7077-4394-88dc-fdd005b2502b" xmlns:ns3="2221d078-1703-4449-88d8-59628f7f0472" targetNamespace="http://schemas.microsoft.com/office/2006/metadata/properties" ma:root="true" ma:fieldsID="2e8702bc57661433fdc9cb70d2965682" ns2:_="" ns3:_="">
    <xsd:import namespace="e3b2f8eb-7077-4394-88dc-fdd005b2502b"/>
    <xsd:import namespace="2221d078-1703-4449-88d8-59628f7f047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2:SharedWithUsers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2f8eb-7077-4394-88dc-fdd005b250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1d078-1703-4449-88d8-59628f7f04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3B894A0-7737-47FA-A7F6-9765D4AE9E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6E0820-E596-4FA8-9D6F-C2D748010A34}">
  <ds:schemaRefs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purl.org/dc/elements/1.1/"/>
    <ds:schemaRef ds:uri="e3b2f8eb-7077-4394-88dc-fdd005b25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221d078-1703-4449-88d8-59628f7f0472"/>
  </ds:schemaRefs>
</ds:datastoreItem>
</file>

<file path=customXml/itemProps3.xml><?xml version="1.0" encoding="utf-8"?>
<ds:datastoreItem xmlns:ds="http://schemas.openxmlformats.org/officeDocument/2006/customXml" ds:itemID="{5783ED20-52A2-4D93-BF4A-06354EABE1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b2f8eb-7077-4394-88dc-fdd005b2502b"/>
    <ds:schemaRef ds:uri="2221d078-1703-4449-88d8-59628f7f04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DFECD9B-0995-4C32-9C42-7D7C8382F3A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BYA PAL Calc - Biweekly</vt:lpstr>
      <vt:lpstr>BYA PAL Calc - Monthly</vt:lpstr>
    </vt:vector>
  </TitlesOfParts>
  <Manager/>
  <Company>UC Riverside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Alfred Karam</dc:creator>
  <cp:keywords/>
  <dc:description/>
  <cp:lastModifiedBy>Windows User</cp:lastModifiedBy>
  <cp:revision/>
  <dcterms:created xsi:type="dcterms:W3CDTF">2020-04-02T22:30:36Z</dcterms:created>
  <dcterms:modified xsi:type="dcterms:W3CDTF">2020-04-24T15:43:15Z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0x0101003A1578039E406942903ED31A17CC587F</vt:lpwstr>
  </property>
  <property fmtid="{D5CDD505-2E9C-101B-9397-08002B2CF9AE}" pid="3" name="_dlc_DocIdItemGuid">
    <vt:lpwstr>262d693b-b7e9-4b92-a888-a1d4361c9327</vt:lpwstr>
  </property>
</Properties>
</file>